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Dra. Sandra" sheetId="1" state="visible" r:id="rId2"/>
    <sheet name="TECIDOS" sheetId="2" state="visible" r:id="rId3"/>
    <sheet name="TMO" sheetId="3" state="visible" r:id="rId4"/>
    <sheet name="Plan2" sheetId="4" state="visible" r:id="rId5"/>
  </sheets>
  <externalReferences>
    <externalReference r:id="rId6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<sst xmlns="http://schemas.openxmlformats.org/spreadsheetml/2006/main" count="125" uniqueCount="56">
  <si>
    <t xml:space="preserve">RELATÓRIO DA CENTRAL DE TRANSPLANTES RS 2021</t>
  </si>
  <si>
    <t xml:space="preserve">1-NOTIFICAÇÕES E CAPTAÇÕES REALIZADAS NO RIO GRANDE DO SUL                                                                                                                    </t>
  </si>
  <si>
    <t xml:space="preserve">Período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</si>
  <si>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</si>
  <si>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</si>
  <si>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</si>
  <si>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</si>
  <si>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</si>
  <si>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</si>
  <si>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</si>
  <si>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</si>
  <si>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</si>
  <si>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</si>
  <si>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</si>
  <si>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</si>
  <si>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 2021</t>
  </si>
  <si>
    <t xml:space="preserve">Total Notificações </t>
  </si>
  <si>
    <t xml:space="preserve">Doadores efetivos</t>
  </si>
  <si>
    <t xml:space="preserve">Doador com órgãos transplantados</t>
  </si>
  <si>
    <t xml:space="preserve">2-OFERTA DE ÓRGÃOS DE OUTROS ESTADOS</t>
  </si>
  <si>
    <t xml:space="preserve">TOTAL 2020</t>
  </si>
  <si>
    <t xml:space="preserve">Oferta Nacional com Tx realizado</t>
  </si>
  <si>
    <t xml:space="preserve">Oferta Nacional sem Tx realizado</t>
  </si>
  <si>
    <t xml:space="preserve">2-TRANSPLANTES REALIZADOS NO RIO GRANDE DO SUL </t>
  </si>
  <si>
    <t xml:space="preserve">Transplantes de coração</t>
  </si>
  <si>
    <t xml:space="preserve">Transplantes de Fígado - (ME)</t>
  </si>
  <si>
    <t xml:space="preserve">Transplantes de Fígado Vivo</t>
  </si>
  <si>
    <t xml:space="preserve">Transplantes de Fígado/Rim</t>
  </si>
  <si>
    <t xml:space="preserve">Transplantes de Pâncreas/Rim</t>
  </si>
  <si>
    <t xml:space="preserve">Transplantes de Pulmão - ME - (unilatreral)</t>
  </si>
  <si>
    <t xml:space="preserve">Transplantes de Pulmão - ME - (bilateral)</t>
  </si>
  <si>
    <t xml:space="preserve">Transplantes de Pulmão Vivo - bilateral (2 lobos)</t>
  </si>
  <si>
    <t xml:space="preserve">Transplantes de Rim Simples - ME - (apenas 1 rim)</t>
  </si>
  <si>
    <t xml:space="preserve">Transplantes de Rim em bloco  - ME - (2 rins)</t>
  </si>
  <si>
    <t xml:space="preserve">Transplantes de Rim Vivo (1 rim)</t>
  </si>
  <si>
    <t xml:space="preserve">Total por mês de Transplantes de Órgãos (pacientes transplantados)</t>
  </si>
  <si>
    <t xml:space="preserve">3- QUANTIDADE DE ÓRGÃOS IMPLANTADOS NO RIO GRANDE DO SUL</t>
  </si>
  <si>
    <t xml:space="preserve">Corações implantados</t>
  </si>
  <si>
    <t xml:space="preserve">Pulmôes implantados</t>
  </si>
  <si>
    <t xml:space="preserve">Fígados implantados</t>
  </si>
  <si>
    <t xml:space="preserve">Rins implantados</t>
  </si>
  <si>
    <t xml:space="preserve">Pâncreas implantados</t>
  </si>
  <si>
    <t xml:space="preserve">TOTAL DE ÓRGÃOS IMPLANTADOS  </t>
  </si>
  <si>
    <t xml:space="preserve">Dados  atualizados dia 05/03/21</t>
  </si>
  <si>
    <t xml:space="preserve">Fonte: CET / RS</t>
  </si>
  <si>
    <t xml:space="preserve">TRANSPLANTES DE TECIDOS REALIZADOS EM 2021</t>
  </si>
  <si>
    <t xml:space="preserve">Transplantes de Córnea</t>
  </si>
  <si>
    <t xml:space="preserve">Transplantes de Esclera</t>
  </si>
  <si>
    <t xml:space="preserve">Transplantes de osso</t>
  </si>
  <si>
    <t xml:space="preserve">Transplantes de pele</t>
  </si>
  <si>
    <t xml:space="preserve">Total de Transplantes de Tecidos</t>
  </si>
  <si>
    <t xml:space="preserve">TRANSPLANTES DE MEDULA ÓSSEA REALIZADOS EM 2020</t>
  </si>
  <si>
    <t xml:space="preserve">TMO autólogo</t>
  </si>
  <si>
    <t xml:space="preserve">TMO Aparentado</t>
  </si>
  <si>
    <t xml:space="preserve">TMO Não-Aparentado</t>
  </si>
  <si>
    <t xml:space="preserve">Total de Transplantes de Medula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</si>
</sst>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/YY"/>
    <numFmt numFmtId="166" formatCode="0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FF"/>
      <name val="Arial"/>
      <family val="2"/>
      <charset val="1"/>
    </font>
    <font>
      <b val="true"/>
      <sz val="16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FFFFCC"/>
        <bgColor rgb="FFFDEADA"/>
      </patternFill>
    </fill>
    <fill>
      <patternFill patternType="solid">
        <fgColor rgb="FFC6D9F1"/>
        <bgColor rgb="FFB9CDE5"/>
      </patternFill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  <fill>
      <patternFill patternType="solid">
        <fgColor rgb="FFFDEADA"/>
        <bgColor rgb="FFFFFFCC"/>
      </patternFill>
    </fill>
    <fill>
      <patternFill patternType="solid">
        <fgColor rgb="FFD99694"/>
        <bgColor rgb="FFFF99CC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2" xfId="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3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2" borderId="4" xfId="21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5" fontId="7" fillId="2" borderId="5" xfId="21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5" fontId="7" fillId="2" borderId="6" xfId="21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5" fontId="8" fillId="2" borderId="3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7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25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6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2" borderId="17" xfId="21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4" fontId="9" fillId="0" borderId="7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9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8" xfId="2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2" borderId="4" xfId="20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5" fontId="7" fillId="2" borderId="5" xfId="20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5" fontId="7" fillId="2" borderId="19" xfId="20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4" fontId="7" fillId="0" borderId="7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3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6" borderId="4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6" borderId="5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6" borderId="6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6" borderId="3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2" borderId="17" xfId="20" applyFont="true" applyBorder="true" applyAlignment="true" applyProtection="true">
      <alignment horizontal="center" vertical="center" textRotation="90" wrapText="false" indent="0" shrinkToFit="false"/>
      <protection locked="false" hidden="false"/>
    </xf>
    <xf numFmtId="165" fontId="8" fillId="2" borderId="2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7" borderId="10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7" borderId="23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7" borderId="9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7" borderId="10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7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4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7" borderId="25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7" borderId="26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7" borderId="24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7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7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7" borderId="28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7" borderId="29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7" borderId="27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7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6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17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5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3" borderId="5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3" borderId="19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3" borderId="30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1" xfId="2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31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31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2" borderId="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32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3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4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4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6" borderId="16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6" borderId="17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6" borderId="5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0" fillId="6" borderId="19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6" borderId="19" xfId="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3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5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36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16" xfId="26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40% - Ênfase1 2 3" xfId="20" builtinId="53" customBuiltin="true"/>
    <cellStyle name="40% - Ênfase1 2 4" xfId="21" builtinId="53" customBuiltin="true"/>
    <cellStyle name="Normal 14" xfId="22" builtinId="53" customBuiltin="true"/>
    <cellStyle name="Normal 15" xfId="23" builtinId="53" customBuiltin="true"/>
    <cellStyle name="Normal 2" xfId="24" builtinId="53" customBuiltin="true"/>
    <cellStyle name="Normal 2 2" xfId="25" builtinId="53" customBuiltin="true"/>
    <cellStyle name="Nota 3" xfId="2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2B2B2"/>
      <rgbColor rgb="FF808080"/>
      <rgbColor rgb="FF9999FF"/>
      <rgbColor rgb="FF7030A0"/>
      <rgbColor rgb="FFFFFFCC"/>
      <rgbColor rgb="FFDBEEF4"/>
      <rgbColor rgb="FF660066"/>
      <rgbColor rgb="FFD99694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B9CDE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arlos-miranda/Desktop/1-Doadores-%202021%20-%20CARLOS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ME-2021"/>
      <sheetName val="Cons-ME"/>
      <sheetName val="Dados-Gr"/>
      <sheetName val="Gr-pagina"/>
      <sheetName val="Lista de Espera"/>
      <sheetName val="Rel-OPO"/>
      <sheetName val="Form"/>
      <sheetName val="abto"/>
      <sheetName val="Rel-Ctx"/>
      <sheetName val="PPA-rever"/>
      <sheetName val="Validação"/>
      <sheetName val="Notif-opo"/>
      <sheetName val="NegativaFam"/>
      <sheetName val="Doppler"/>
      <sheetName val="Not-Hosp"/>
      <sheetName val="causa-morte"/>
      <sheetName val="motivo-NF"/>
      <sheetName val="Not-Opo-rever"/>
      <sheetName val="equipe-rever"/>
      <sheetName val="Donors-rever"/>
      <sheetName val="Gr1"/>
      <sheetName val="Plan4"/>
    </sheetNames>
    <sheetDataSet>
      <sheetData sheetId="0"/>
      <sheetData sheetId="1"/>
      <sheetData sheetId="2">
        <row r="2">
          <cell r="H2">
            <v>54</v>
          </cell>
          <cell r="I2">
            <v>65</v>
          </cell>
          <cell r="J2">
            <v>51</v>
          </cell>
          <cell r="K2">
            <v>54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5">
          <cell r="H5">
            <v>13</v>
          </cell>
          <cell r="I5">
            <v>19</v>
          </cell>
          <cell r="J5">
            <v>8</v>
          </cell>
          <cell r="K5">
            <v>10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11">
          <cell r="H11">
            <v>10</v>
          </cell>
          <cell r="I11">
            <v>11</v>
          </cell>
          <cell r="J11">
            <v>6</v>
          </cell>
          <cell r="K11">
            <v>7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61">
          <cell r="H161">
            <v>3</v>
          </cell>
          <cell r="I161">
            <v>1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3">
          <cell r="H163">
            <v>8</v>
          </cell>
          <cell r="I163">
            <v>9</v>
          </cell>
          <cell r="J163">
            <v>5</v>
          </cell>
          <cell r="K163">
            <v>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H164">
            <v>3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71">
          <cell r="H171">
            <v>0</v>
          </cell>
          <cell r="I171">
            <v>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4">
          <cell r="H174">
            <v>0</v>
          </cell>
          <cell r="I174">
            <v>1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9">
          <cell r="H179">
            <v>22</v>
          </cell>
          <cell r="I179">
            <v>27</v>
          </cell>
          <cell r="J179">
            <v>2</v>
          </cell>
          <cell r="K179">
            <v>2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H180">
            <v>0</v>
          </cell>
          <cell r="I180">
            <v>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213">
          <cell r="H213">
            <v>29</v>
          </cell>
          <cell r="I213">
            <v>17</v>
          </cell>
          <cell r="J213">
            <v>31</v>
          </cell>
          <cell r="K213">
            <v>24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H214">
            <v>11</v>
          </cell>
          <cell r="I214">
            <v>9</v>
          </cell>
          <cell r="J214">
            <v>7</v>
          </cell>
          <cell r="K214">
            <v>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H215">
            <v>22</v>
          </cell>
          <cell r="I215">
            <v>7</v>
          </cell>
          <cell r="J215">
            <v>9</v>
          </cell>
          <cell r="K215">
            <v>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H216">
            <v>6</v>
          </cell>
          <cell r="I216">
            <v>0</v>
          </cell>
          <cell r="J216">
            <v>3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9">
          <cell r="H219">
            <v>5</v>
          </cell>
          <cell r="I219">
            <v>4</v>
          </cell>
          <cell r="J219">
            <v>1</v>
          </cell>
          <cell r="K219">
            <v>3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H220">
            <v>83</v>
          </cell>
          <cell r="I220">
            <v>79</v>
          </cell>
          <cell r="J220">
            <v>67</v>
          </cell>
          <cell r="K220">
            <v>77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39">
          <cell r="H239">
            <v>12</v>
          </cell>
          <cell r="I239">
            <v>8</v>
          </cell>
          <cell r="J239">
            <v>13</v>
          </cell>
          <cell r="K239">
            <v>12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H240">
            <v>6</v>
          </cell>
          <cell r="I240">
            <v>3</v>
          </cell>
          <cell r="J240">
            <v>2</v>
          </cell>
          <cell r="K240">
            <v>2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H241">
            <v>0</v>
          </cell>
          <cell r="I241">
            <v>0</v>
          </cell>
          <cell r="J241">
            <v>1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B1:P33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S10" activeCellId="0" sqref="S10"/>
    </sheetView>
  </sheetViews>
  <sheetFormatPr defaultRowHeight="15" zeroHeight="false" outlineLevelRow="0" outlineLevelCol="0"/>
  <cols>
    <col collapsed="false" customWidth="true" hidden="true" outlineLevel="0" max="1" min="1" style="0" width="4.71"/>
    <col collapsed="false" customWidth="true" hidden="false" outlineLevel="0" max="2" min="2" style="0" width="40.57"/>
    <col collapsed="false" customWidth="true" hidden="false" outlineLevel="0" max="3" min="3" style="0" width="8.42"/>
    <col collapsed="false" customWidth="true" hidden="false" outlineLevel="0" max="4" min="4" style="0" width="7.71"/>
    <col collapsed="false" customWidth="true" hidden="false" outlineLevel="0" max="5" min="5" style="0" width="7.86"/>
    <col collapsed="false" customWidth="true" hidden="false" outlineLevel="0" max="6" min="6" style="0" width="7.15"/>
    <col collapsed="false" customWidth="true" hidden="false" outlineLevel="0" max="7" min="7" style="0" width="7"/>
    <col collapsed="false" customWidth="true" hidden="false" outlineLevel="0" max="8" min="8" style="0" width="7.57"/>
    <col collapsed="false" customWidth="true" hidden="false" outlineLevel="0" max="10" min="9" style="0" width="7.42"/>
    <col collapsed="false" customWidth="true" hidden="false" outlineLevel="0" max="12" min="11" style="0" width="7.57"/>
    <col collapsed="false" customWidth="true" hidden="false" outlineLevel="0" max="13" min="13" style="0" width="8.14"/>
    <col collapsed="false" customWidth="true" hidden="false" outlineLevel="0" max="14" min="14" style="0" width="7.71"/>
    <col collapsed="false" customWidth="true" hidden="false" outlineLevel="0" max="15" min="15" style="0" width="10.71"/>
    <col collapsed="false" customWidth="true" hidden="false" outlineLevel="0" max="1025" min="16" style="0" width="8.67"/>
  </cols>
  <sheetData>
    <row r="1" customFormat="false" ht="21" hidden="false" customHeight="tru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customFormat="false" ht="15.75" hidden="false" customHeight="false" outlineLevel="0" collapsed="false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</row>
    <row r="3" customFormat="false" ht="24.75" hidden="false" customHeight="false" outlineLevel="0" collapsed="false"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8" t="s">
        <v>15</v>
      </c>
    </row>
    <row r="4" customFormat="false" ht="15" hidden="false" customHeight="false" outlineLevel="0" collapsed="false">
      <c r="B4" s="9" t="s">
        <v>16</v>
      </c>
      <c r="C4" s="10" t="n">
        <f aca="false">'[1]Cons-ME'!H2</f>
        <v>54</v>
      </c>
      <c r="D4" s="10" t="n">
        <f aca="false">'[1]Cons-ME'!I2</f>
        <v>65</v>
      </c>
      <c r="E4" s="11" t="n">
        <f aca="false">'[1]Cons-ME'!J2</f>
        <v>51</v>
      </c>
      <c r="F4" s="11" t="n">
        <f aca="false">'[1]Cons-ME'!K2</f>
        <v>54</v>
      </c>
      <c r="G4" s="11" t="n">
        <f aca="false">'[1]Cons-ME'!L2</f>
        <v>0</v>
      </c>
      <c r="H4" s="11" t="n">
        <f aca="false">'[1]Cons-ME'!M2</f>
        <v>0</v>
      </c>
      <c r="I4" s="11" t="n">
        <f aca="false">'[1]Cons-ME'!N2</f>
        <v>0</v>
      </c>
      <c r="J4" s="11" t="n">
        <f aca="false">'[1]Cons-ME'!O2</f>
        <v>0</v>
      </c>
      <c r="K4" s="11" t="n">
        <f aca="false">'[1]Cons-ME'!P2</f>
        <v>0</v>
      </c>
      <c r="L4" s="11" t="n">
        <f aca="false">'[1]Cons-ME'!Q2</f>
        <v>0</v>
      </c>
      <c r="M4" s="11" t="n">
        <f aca="false">'[1]Cons-ME'!R2</f>
        <v>0</v>
      </c>
      <c r="N4" s="12" t="n">
        <f aca="false">'[1]Cons-ME'!S2</f>
        <v>0</v>
      </c>
      <c r="O4" s="13" t="n">
        <f aca="false">SUM(C4:N4)</f>
        <v>224</v>
      </c>
    </row>
    <row r="5" customFormat="false" ht="15" hidden="false" customHeight="false" outlineLevel="0" collapsed="false">
      <c r="B5" s="14" t="s">
        <v>17</v>
      </c>
      <c r="C5" s="10" t="n">
        <f aca="false">'[1]Cons-ME'!H5</f>
        <v>13</v>
      </c>
      <c r="D5" s="11" t="n">
        <f aca="false">'[1]Cons-ME'!I5</f>
        <v>19</v>
      </c>
      <c r="E5" s="11" t="n">
        <f aca="false">'[1]Cons-ME'!J5</f>
        <v>8</v>
      </c>
      <c r="F5" s="11" t="n">
        <f aca="false">'[1]Cons-ME'!K5</f>
        <v>10</v>
      </c>
      <c r="G5" s="11" t="n">
        <f aca="false">'[1]Cons-ME'!L5</f>
        <v>0</v>
      </c>
      <c r="H5" s="11" t="n">
        <f aca="false">'[1]Cons-ME'!M5</f>
        <v>0</v>
      </c>
      <c r="I5" s="11" t="n">
        <f aca="false">'[1]Cons-ME'!N5</f>
        <v>0</v>
      </c>
      <c r="J5" s="11" t="n">
        <f aca="false">'[1]Cons-ME'!O5</f>
        <v>0</v>
      </c>
      <c r="K5" s="11" t="n">
        <f aca="false">'[1]Cons-ME'!P5</f>
        <v>0</v>
      </c>
      <c r="L5" s="11" t="n">
        <f aca="false">'[1]Cons-ME'!Q5</f>
        <v>0</v>
      </c>
      <c r="M5" s="11" t="n">
        <f aca="false">'[1]Cons-ME'!R5</f>
        <v>0</v>
      </c>
      <c r="N5" s="12" t="n">
        <f aca="false">'[1]Cons-ME'!S5</f>
        <v>0</v>
      </c>
      <c r="O5" s="15" t="n">
        <f aca="false">SUM(C5:N5)</f>
        <v>50</v>
      </c>
    </row>
    <row r="6" customFormat="false" ht="15.75" hidden="false" customHeight="false" outlineLevel="0" collapsed="false">
      <c r="B6" s="16" t="s">
        <v>18</v>
      </c>
      <c r="C6" s="17" t="n">
        <f aca="false">'[1]Cons-ME'!H11</f>
        <v>10</v>
      </c>
      <c r="D6" s="18" t="n">
        <f aca="false">'[1]Cons-ME'!I11</f>
        <v>11</v>
      </c>
      <c r="E6" s="18" t="n">
        <f aca="false">'[1]Cons-ME'!J11</f>
        <v>6</v>
      </c>
      <c r="F6" s="18" t="n">
        <f aca="false">'[1]Cons-ME'!K11</f>
        <v>7</v>
      </c>
      <c r="G6" s="18" t="n">
        <f aca="false">'[1]Cons-ME'!L11</f>
        <v>0</v>
      </c>
      <c r="H6" s="18" t="n">
        <f aca="false">'[1]Cons-ME'!M11</f>
        <v>0</v>
      </c>
      <c r="I6" s="18" t="n">
        <f aca="false">'[1]Cons-ME'!N11</f>
        <v>0</v>
      </c>
      <c r="J6" s="18" t="n">
        <f aca="false">'[1]Cons-ME'!O11</f>
        <v>0</v>
      </c>
      <c r="K6" s="18" t="n">
        <f aca="false">'[1]Cons-ME'!P11</f>
        <v>0</v>
      </c>
      <c r="L6" s="18" t="n">
        <f aca="false">'[1]Cons-ME'!Q11</f>
        <v>0</v>
      </c>
      <c r="M6" s="18" t="n">
        <f aca="false">'[1]Cons-ME'!R11</f>
        <v>0</v>
      </c>
      <c r="N6" s="19" t="n">
        <f aca="false">'[1]Cons-ME'!S11</f>
        <v>0</v>
      </c>
      <c r="O6" s="20" t="n">
        <f aca="false">SUM(C6:N6)</f>
        <v>34</v>
      </c>
    </row>
    <row r="7" customFormat="false" ht="28.5" hidden="false" customHeight="true" outlineLevel="0" collapsed="false">
      <c r="B7" s="21" t="s">
        <v>19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3"/>
    </row>
    <row r="8" customFormat="false" ht="23.25" hidden="false" customHeight="true" outlineLevel="0" collapsed="false">
      <c r="B8" s="24" t="s">
        <v>2</v>
      </c>
      <c r="C8" s="25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7" t="s">
        <v>14</v>
      </c>
      <c r="O8" s="8" t="s">
        <v>20</v>
      </c>
      <c r="P8" s="23"/>
    </row>
    <row r="9" customFormat="false" ht="13.5" hidden="false" customHeight="true" outlineLevel="0" collapsed="false">
      <c r="B9" s="26" t="s">
        <v>21</v>
      </c>
      <c r="C9" s="27" t="n">
        <f aca="false">'[1]Cons-ME'!H219</f>
        <v>5</v>
      </c>
      <c r="D9" s="27" t="n">
        <f aca="false">'[1]Cons-ME'!I219</f>
        <v>4</v>
      </c>
      <c r="E9" s="27" t="n">
        <f aca="false">'[1]Cons-ME'!J219</f>
        <v>1</v>
      </c>
      <c r="F9" s="27" t="n">
        <f aca="false">'[1]Cons-ME'!K219</f>
        <v>3</v>
      </c>
      <c r="G9" s="27" t="n">
        <f aca="false">'[1]Cons-ME'!L219</f>
        <v>0</v>
      </c>
      <c r="H9" s="27" t="n">
        <f aca="false">'[1]Cons-ME'!M219</f>
        <v>0</v>
      </c>
      <c r="I9" s="27" t="n">
        <f aca="false">'[1]Cons-ME'!N219</f>
        <v>0</v>
      </c>
      <c r="J9" s="27" t="n">
        <f aca="false">'[1]Cons-ME'!O219</f>
        <v>0</v>
      </c>
      <c r="K9" s="27" t="n">
        <f aca="false">'[1]Cons-ME'!P219</f>
        <v>0</v>
      </c>
      <c r="L9" s="27" t="n">
        <f aca="false">'[1]Cons-ME'!Q219</f>
        <v>0</v>
      </c>
      <c r="M9" s="27" t="n">
        <f aca="false">'[1]Cons-ME'!R219</f>
        <v>0</v>
      </c>
      <c r="N9" s="27" t="n">
        <f aca="false">'[1]Cons-ME'!S219</f>
        <v>0</v>
      </c>
      <c r="O9" s="13" t="n">
        <f aca="false">SUM(C9:N9)</f>
        <v>13</v>
      </c>
      <c r="P9" s="23"/>
    </row>
    <row r="10" customFormat="false" ht="12.75" hidden="false" customHeight="true" outlineLevel="0" collapsed="false">
      <c r="B10" s="28" t="s">
        <v>22</v>
      </c>
      <c r="C10" s="27" t="n">
        <f aca="false">'[1]Cons-ME'!H220</f>
        <v>83</v>
      </c>
      <c r="D10" s="27" t="n">
        <f aca="false">'[1]Cons-ME'!I220</f>
        <v>79</v>
      </c>
      <c r="E10" s="27" t="n">
        <f aca="false">'[1]Cons-ME'!J220</f>
        <v>67</v>
      </c>
      <c r="F10" s="27" t="n">
        <f aca="false">'[1]Cons-ME'!K220</f>
        <v>77</v>
      </c>
      <c r="G10" s="27" t="n">
        <f aca="false">'[1]Cons-ME'!L220</f>
        <v>0</v>
      </c>
      <c r="H10" s="27" t="n">
        <f aca="false">'[1]Cons-ME'!M220</f>
        <v>0</v>
      </c>
      <c r="I10" s="27" t="n">
        <f aca="false">'[1]Cons-ME'!N220</f>
        <v>0</v>
      </c>
      <c r="J10" s="27" t="n">
        <f aca="false">'[1]Cons-ME'!O220</f>
        <v>0</v>
      </c>
      <c r="K10" s="27" t="n">
        <f aca="false">'[1]Cons-ME'!P220</f>
        <v>0</v>
      </c>
      <c r="L10" s="27" t="n">
        <f aca="false">'[1]Cons-ME'!Q220</f>
        <v>0</v>
      </c>
      <c r="M10" s="27" t="n">
        <f aca="false">'[1]Cons-ME'!R220</f>
        <v>0</v>
      </c>
      <c r="N10" s="27" t="n">
        <f aca="false">'[1]Cons-ME'!S220</f>
        <v>0</v>
      </c>
      <c r="O10" s="20" t="n">
        <f aca="false">SUM(C10:N10)</f>
        <v>306</v>
      </c>
      <c r="P10" s="23"/>
    </row>
    <row r="11" customFormat="false" ht="21" hidden="false" customHeight="true" outlineLevel="0" collapsed="false">
      <c r="B11" s="29" t="s">
        <v>23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customFormat="false" ht="24.75" hidden="false" customHeight="false" outlineLevel="0" collapsed="false">
      <c r="B12" s="30" t="s">
        <v>2</v>
      </c>
      <c r="C12" s="31" t="s">
        <v>3</v>
      </c>
      <c r="D12" s="32" t="s">
        <v>4</v>
      </c>
      <c r="E12" s="32" t="s">
        <v>5</v>
      </c>
      <c r="F12" s="32" t="s">
        <v>6</v>
      </c>
      <c r="G12" s="32" t="s">
        <v>7</v>
      </c>
      <c r="H12" s="32" t="s">
        <v>8</v>
      </c>
      <c r="I12" s="32" t="s">
        <v>9</v>
      </c>
      <c r="J12" s="32" t="s">
        <v>10</v>
      </c>
      <c r="K12" s="32" t="s">
        <v>11</v>
      </c>
      <c r="L12" s="32" t="s">
        <v>12</v>
      </c>
      <c r="M12" s="32" t="s">
        <v>13</v>
      </c>
      <c r="N12" s="33" t="s">
        <v>14</v>
      </c>
      <c r="O12" s="8" t="s">
        <v>15</v>
      </c>
    </row>
    <row r="13" customFormat="false" ht="15" hidden="false" customHeight="false" outlineLevel="0" collapsed="false">
      <c r="B13" s="34" t="s">
        <v>24</v>
      </c>
      <c r="C13" s="27" t="n">
        <f aca="false">'[1]Cons-ME'!H161</f>
        <v>3</v>
      </c>
      <c r="D13" s="27" t="n">
        <f aca="false">'[1]Cons-ME'!I161</f>
        <v>1</v>
      </c>
      <c r="E13" s="27" t="n">
        <f aca="false">'[1]Cons-ME'!J161</f>
        <v>0</v>
      </c>
      <c r="F13" s="27" t="n">
        <f aca="false">'[1]Cons-ME'!K161</f>
        <v>1</v>
      </c>
      <c r="G13" s="27" t="n">
        <f aca="false">'[1]Cons-ME'!L161</f>
        <v>0</v>
      </c>
      <c r="H13" s="27" t="n">
        <f aca="false">'[1]Cons-ME'!M161</f>
        <v>0</v>
      </c>
      <c r="I13" s="27" t="n">
        <f aca="false">'[1]Cons-ME'!N161</f>
        <v>0</v>
      </c>
      <c r="J13" s="27" t="n">
        <f aca="false">'[1]Cons-ME'!O161</f>
        <v>0</v>
      </c>
      <c r="K13" s="27" t="n">
        <f aca="false">'[1]Cons-ME'!P161</f>
        <v>0</v>
      </c>
      <c r="L13" s="27" t="n">
        <f aca="false">'[1]Cons-ME'!Q161</f>
        <v>0</v>
      </c>
      <c r="M13" s="27" t="n">
        <f aca="false">'[1]Cons-ME'!R161</f>
        <v>0</v>
      </c>
      <c r="N13" s="27" t="n">
        <f aca="false">'[1]Cons-ME'!S161</f>
        <v>0</v>
      </c>
      <c r="O13" s="35" t="n">
        <f aca="false">SUM(C13:N13)</f>
        <v>5</v>
      </c>
    </row>
    <row r="14" customFormat="false" ht="15" hidden="false" customHeight="false" outlineLevel="0" collapsed="false">
      <c r="B14" s="36" t="s">
        <v>25</v>
      </c>
      <c r="C14" s="27" t="n">
        <f aca="false">'[1]Cons-ME'!H163</f>
        <v>8</v>
      </c>
      <c r="D14" s="27" t="n">
        <f aca="false">'[1]Cons-ME'!I163</f>
        <v>9</v>
      </c>
      <c r="E14" s="27" t="n">
        <f aca="false">'[1]Cons-ME'!J163</f>
        <v>5</v>
      </c>
      <c r="F14" s="27" t="n">
        <f aca="false">'[1]Cons-ME'!K163</f>
        <v>9</v>
      </c>
      <c r="G14" s="27" t="n">
        <f aca="false">'[1]Cons-ME'!L163</f>
        <v>0</v>
      </c>
      <c r="H14" s="27" t="n">
        <f aca="false">'[1]Cons-ME'!M163</f>
        <v>0</v>
      </c>
      <c r="I14" s="27" t="n">
        <f aca="false">'[1]Cons-ME'!N163</f>
        <v>0</v>
      </c>
      <c r="J14" s="27" t="n">
        <f aca="false">'[1]Cons-ME'!O163</f>
        <v>0</v>
      </c>
      <c r="K14" s="27" t="n">
        <f aca="false">'[1]Cons-ME'!P163</f>
        <v>0</v>
      </c>
      <c r="L14" s="27" t="n">
        <f aca="false">'[1]Cons-ME'!Q163</f>
        <v>0</v>
      </c>
      <c r="M14" s="27" t="n">
        <f aca="false">'[1]Cons-ME'!R163</f>
        <v>0</v>
      </c>
      <c r="N14" s="27" t="n">
        <f aca="false">'[1]Cons-ME'!S163</f>
        <v>0</v>
      </c>
      <c r="O14" s="37" t="n">
        <f aca="false">SUM(C14:N14)</f>
        <v>31</v>
      </c>
    </row>
    <row r="15" customFormat="false" ht="15" hidden="false" customHeight="false" outlineLevel="0" collapsed="false">
      <c r="B15" s="38" t="s">
        <v>26</v>
      </c>
      <c r="C15" s="27" t="n">
        <f aca="false">'[1]Cons-ME'!H164</f>
        <v>3</v>
      </c>
      <c r="D15" s="27" t="n">
        <f aca="false">'[1]Cons-ME'!I164</f>
        <v>0</v>
      </c>
      <c r="E15" s="27" t="n">
        <f aca="false">'[1]Cons-ME'!J164</f>
        <v>0</v>
      </c>
      <c r="F15" s="27" t="n">
        <f aca="false">'[1]Cons-ME'!K164</f>
        <v>0</v>
      </c>
      <c r="G15" s="27" t="n">
        <f aca="false">'[1]Cons-ME'!L164</f>
        <v>0</v>
      </c>
      <c r="H15" s="27" t="n">
        <f aca="false">'[1]Cons-ME'!M164</f>
        <v>0</v>
      </c>
      <c r="I15" s="27" t="n">
        <f aca="false">'[1]Cons-ME'!N164</f>
        <v>0</v>
      </c>
      <c r="J15" s="27" t="n">
        <f aca="false">'[1]Cons-ME'!O164</f>
        <v>0</v>
      </c>
      <c r="K15" s="27" t="n">
        <f aca="false">'[1]Cons-ME'!P164</f>
        <v>0</v>
      </c>
      <c r="L15" s="27" t="n">
        <f aca="false">'[1]Cons-ME'!Q164</f>
        <v>0</v>
      </c>
      <c r="M15" s="27" t="n">
        <f aca="false">'[1]Cons-ME'!R164</f>
        <v>0</v>
      </c>
      <c r="N15" s="27" t="n">
        <f aca="false">'[1]Cons-ME'!S164</f>
        <v>0</v>
      </c>
      <c r="O15" s="37" t="n">
        <f aca="false">SUM(C15:N15)</f>
        <v>3</v>
      </c>
    </row>
    <row r="16" customFormat="false" ht="15" hidden="false" customHeight="false" outlineLevel="0" collapsed="false">
      <c r="B16" s="38" t="s">
        <v>27</v>
      </c>
      <c r="C16" s="27" t="n">
        <f aca="false">'[1]Cons-ME'!H166</f>
        <v>0</v>
      </c>
      <c r="D16" s="27" t="n">
        <f aca="false">'[1]Cons-ME'!I166</f>
        <v>0</v>
      </c>
      <c r="E16" s="27" t="n">
        <f aca="false">'[1]Cons-ME'!J166</f>
        <v>0</v>
      </c>
      <c r="F16" s="27" t="n">
        <f aca="false">'[1]Cons-ME'!K166</f>
        <v>0</v>
      </c>
      <c r="G16" s="27" t="n">
        <f aca="false">'[1]Cons-ME'!L166</f>
        <v>0</v>
      </c>
      <c r="H16" s="27" t="n">
        <f aca="false">'[1]Cons-ME'!M166</f>
        <v>0</v>
      </c>
      <c r="I16" s="27" t="n">
        <f aca="false">'[1]Cons-ME'!N166</f>
        <v>0</v>
      </c>
      <c r="J16" s="27" t="n">
        <f aca="false">'[1]Cons-ME'!O166</f>
        <v>0</v>
      </c>
      <c r="K16" s="27" t="n">
        <f aca="false">'[1]Cons-ME'!P166</f>
        <v>0</v>
      </c>
      <c r="L16" s="27" t="n">
        <f aca="false">'[1]Cons-ME'!Q166</f>
        <v>0</v>
      </c>
      <c r="M16" s="27" t="n">
        <f aca="false">'[1]Cons-ME'!R166</f>
        <v>0</v>
      </c>
      <c r="N16" s="27" t="n">
        <f aca="false">'[1]Cons-ME'!S166</f>
        <v>0</v>
      </c>
      <c r="O16" s="37" t="n">
        <f aca="false">SUM(C16:N16)</f>
        <v>0</v>
      </c>
    </row>
    <row r="17" customFormat="false" ht="15" hidden="false" customHeight="false" outlineLevel="0" collapsed="false">
      <c r="B17" s="38" t="s">
        <v>28</v>
      </c>
      <c r="C17" s="27" t="n">
        <f aca="false">'[1]Cons-ME'!H183</f>
        <v>0</v>
      </c>
      <c r="D17" s="27" t="n">
        <f aca="false">'[1]Cons-ME'!I183</f>
        <v>0</v>
      </c>
      <c r="E17" s="27" t="n">
        <f aca="false">'[1]Cons-ME'!J183</f>
        <v>0</v>
      </c>
      <c r="F17" s="27" t="n">
        <f aca="false">'[1]Cons-ME'!K183</f>
        <v>0</v>
      </c>
      <c r="G17" s="27" t="n">
        <f aca="false">'[1]Cons-ME'!L183</f>
        <v>0</v>
      </c>
      <c r="H17" s="27" t="n">
        <f aca="false">'[1]Cons-ME'!M183</f>
        <v>0</v>
      </c>
      <c r="I17" s="27" t="n">
        <f aca="false">'[1]Cons-ME'!N183</f>
        <v>0</v>
      </c>
      <c r="J17" s="27" t="n">
        <f aca="false">'[1]Cons-ME'!O183</f>
        <v>0</v>
      </c>
      <c r="K17" s="27" t="n">
        <f aca="false">'[1]Cons-ME'!P183</f>
        <v>0</v>
      </c>
      <c r="L17" s="27" t="n">
        <f aca="false">'[1]Cons-ME'!Q183</f>
        <v>0</v>
      </c>
      <c r="M17" s="27" t="n">
        <f aca="false">'[1]Cons-ME'!R183</f>
        <v>0</v>
      </c>
      <c r="N17" s="27" t="n">
        <f aca="false">'[1]Cons-ME'!S183</f>
        <v>0</v>
      </c>
      <c r="O17" s="37" t="n">
        <f aca="false">SUM(C17:N17)</f>
        <v>0</v>
      </c>
    </row>
    <row r="18" customFormat="false" ht="12.75" hidden="false" customHeight="true" outlineLevel="0" collapsed="false">
      <c r="B18" s="38" t="s">
        <v>29</v>
      </c>
      <c r="C18" s="27" t="n">
        <f aca="false">'[1]Cons-ME'!H171</f>
        <v>0</v>
      </c>
      <c r="D18" s="27" t="n">
        <f aca="false">'[1]Cons-ME'!I171</f>
        <v>2</v>
      </c>
      <c r="E18" s="27" t="n">
        <f aca="false">'[1]Cons-ME'!J171</f>
        <v>0</v>
      </c>
      <c r="F18" s="27" t="n">
        <f aca="false">'[1]Cons-ME'!K171</f>
        <v>0</v>
      </c>
      <c r="G18" s="27" t="n">
        <f aca="false">'[1]Cons-ME'!L171</f>
        <v>0</v>
      </c>
      <c r="H18" s="27" t="n">
        <f aca="false">'[1]Cons-ME'!M171</f>
        <v>0</v>
      </c>
      <c r="I18" s="27" t="n">
        <f aca="false">'[1]Cons-ME'!N171</f>
        <v>0</v>
      </c>
      <c r="J18" s="27" t="n">
        <f aca="false">'[1]Cons-ME'!O171</f>
        <v>0</v>
      </c>
      <c r="K18" s="27" t="n">
        <f aca="false">'[1]Cons-ME'!P171</f>
        <v>0</v>
      </c>
      <c r="L18" s="27" t="n">
        <f aca="false">'[1]Cons-ME'!Q171</f>
        <v>0</v>
      </c>
      <c r="M18" s="27" t="n">
        <f aca="false">'[1]Cons-ME'!R171</f>
        <v>0</v>
      </c>
      <c r="N18" s="27" t="n">
        <f aca="false">'[1]Cons-ME'!S171</f>
        <v>0</v>
      </c>
      <c r="O18" s="37" t="n">
        <f aca="false">SUM(C18:N18)</f>
        <v>2</v>
      </c>
    </row>
    <row r="19" customFormat="false" ht="13.5" hidden="false" customHeight="true" outlineLevel="0" collapsed="false">
      <c r="B19" s="38" t="s">
        <v>30</v>
      </c>
      <c r="C19" s="27" t="n">
        <f aca="false">'[1]Cons-ME'!H174</f>
        <v>0</v>
      </c>
      <c r="D19" s="27" t="n">
        <f aca="false">'[1]Cons-ME'!I174</f>
        <v>1</v>
      </c>
      <c r="E19" s="27" t="n">
        <f aca="false">'[1]Cons-ME'!J174</f>
        <v>0</v>
      </c>
      <c r="F19" s="27" t="n">
        <f aca="false">'[1]Cons-ME'!K174</f>
        <v>1</v>
      </c>
      <c r="G19" s="27" t="n">
        <f aca="false">'[1]Cons-ME'!L174</f>
        <v>0</v>
      </c>
      <c r="H19" s="27" t="n">
        <f aca="false">'[1]Cons-ME'!M174</f>
        <v>0</v>
      </c>
      <c r="I19" s="27" t="n">
        <f aca="false">'[1]Cons-ME'!N174</f>
        <v>0</v>
      </c>
      <c r="J19" s="27" t="n">
        <f aca="false">'[1]Cons-ME'!O174</f>
        <v>0</v>
      </c>
      <c r="K19" s="27" t="n">
        <f aca="false">'[1]Cons-ME'!P174</f>
        <v>0</v>
      </c>
      <c r="L19" s="27" t="n">
        <f aca="false">'[1]Cons-ME'!Q174</f>
        <v>0</v>
      </c>
      <c r="M19" s="27" t="n">
        <f aca="false">'[1]Cons-ME'!R174</f>
        <v>0</v>
      </c>
      <c r="N19" s="27" t="n">
        <f aca="false">'[1]Cons-ME'!S174</f>
        <v>0</v>
      </c>
      <c r="O19" s="37" t="n">
        <f aca="false">SUM(C19:N19)</f>
        <v>2</v>
      </c>
    </row>
    <row r="20" customFormat="false" ht="12.75" hidden="false" customHeight="true" outlineLevel="0" collapsed="false">
      <c r="B20" s="38" t="s">
        <v>31</v>
      </c>
      <c r="C20" s="27" t="n">
        <f aca="false">'[1]Cons-ME'!H172</f>
        <v>0</v>
      </c>
      <c r="D20" s="27" t="n">
        <f aca="false">'[1]Cons-ME'!I172</f>
        <v>0</v>
      </c>
      <c r="E20" s="27" t="n">
        <f aca="false">'[1]Cons-ME'!J172</f>
        <v>0</v>
      </c>
      <c r="F20" s="27" t="n">
        <f aca="false">'[1]Cons-ME'!K172</f>
        <v>0</v>
      </c>
      <c r="G20" s="27" t="n">
        <f aca="false">'[1]Cons-ME'!L172</f>
        <v>0</v>
      </c>
      <c r="H20" s="27" t="n">
        <f aca="false">'[1]Cons-ME'!M172</f>
        <v>0</v>
      </c>
      <c r="I20" s="27" t="n">
        <f aca="false">'[1]Cons-ME'!N172</f>
        <v>0</v>
      </c>
      <c r="J20" s="27" t="n">
        <f aca="false">'[1]Cons-ME'!O172</f>
        <v>0</v>
      </c>
      <c r="K20" s="27" t="n">
        <f aca="false">'[1]Cons-ME'!P172</f>
        <v>0</v>
      </c>
      <c r="L20" s="27" t="n">
        <f aca="false">'[1]Cons-ME'!Q172</f>
        <v>0</v>
      </c>
      <c r="M20" s="27" t="n">
        <f aca="false">'[1]Cons-ME'!R172</f>
        <v>0</v>
      </c>
      <c r="N20" s="27" t="n">
        <f aca="false">'[1]Cons-ME'!S172</f>
        <v>0</v>
      </c>
      <c r="O20" s="37" t="n">
        <f aca="false">SUM(C20:N20)</f>
        <v>0</v>
      </c>
    </row>
    <row r="21" customFormat="false" ht="13.5" hidden="false" customHeight="true" outlineLevel="0" collapsed="false">
      <c r="B21" s="36" t="s">
        <v>32</v>
      </c>
      <c r="C21" s="27" t="n">
        <f aca="false">'[1]Cons-ME'!H179</f>
        <v>22</v>
      </c>
      <c r="D21" s="27" t="n">
        <f aca="false">'[1]Cons-ME'!I179</f>
        <v>27</v>
      </c>
      <c r="E21" s="27" t="n">
        <f aca="false">'[1]Cons-ME'!J179</f>
        <v>2</v>
      </c>
      <c r="F21" s="27" t="n">
        <f aca="false">'[1]Cons-ME'!K179</f>
        <v>2</v>
      </c>
      <c r="G21" s="27" t="n">
        <f aca="false">'[1]Cons-ME'!L179</f>
        <v>1</v>
      </c>
      <c r="H21" s="27" t="n">
        <f aca="false">'[1]Cons-ME'!M179</f>
        <v>0</v>
      </c>
      <c r="I21" s="27" t="n">
        <f aca="false">'[1]Cons-ME'!N179</f>
        <v>0</v>
      </c>
      <c r="J21" s="27" t="n">
        <f aca="false">'[1]Cons-ME'!O179</f>
        <v>0</v>
      </c>
      <c r="K21" s="27" t="n">
        <f aca="false">'[1]Cons-ME'!P179</f>
        <v>0</v>
      </c>
      <c r="L21" s="27" t="n">
        <f aca="false">'[1]Cons-ME'!Q179</f>
        <v>0</v>
      </c>
      <c r="M21" s="27" t="n">
        <f aca="false">'[1]Cons-ME'!R179</f>
        <v>0</v>
      </c>
      <c r="N21" s="27" t="n">
        <f aca="false">'[1]Cons-ME'!S179</f>
        <v>0</v>
      </c>
      <c r="O21" s="37" t="n">
        <f aca="false">SUM(C21:N21)</f>
        <v>54</v>
      </c>
    </row>
    <row r="22" customFormat="false" ht="15" hidden="false" customHeight="false" outlineLevel="0" collapsed="false">
      <c r="B22" s="39" t="s">
        <v>33</v>
      </c>
      <c r="C22" s="27" t="n">
        <f aca="false">'[1]Cons-ME'!H182</f>
        <v>0</v>
      </c>
      <c r="D22" s="27" t="n">
        <f aca="false">'[1]Cons-ME'!I182</f>
        <v>0</v>
      </c>
      <c r="E22" s="27" t="n">
        <f aca="false">'[1]Cons-ME'!J182</f>
        <v>0</v>
      </c>
      <c r="F22" s="27" t="n">
        <f aca="false">'[1]Cons-ME'!K182</f>
        <v>0</v>
      </c>
      <c r="G22" s="27" t="n">
        <f aca="false">'[1]Cons-ME'!L182</f>
        <v>0</v>
      </c>
      <c r="H22" s="27" t="n">
        <f aca="false">'[1]Cons-ME'!M182</f>
        <v>0</v>
      </c>
      <c r="I22" s="27" t="n">
        <f aca="false">'[1]Cons-ME'!N182</f>
        <v>0</v>
      </c>
      <c r="J22" s="27" t="n">
        <f aca="false">'[1]Cons-ME'!O182</f>
        <v>0</v>
      </c>
      <c r="K22" s="27" t="n">
        <f aca="false">'[1]Cons-ME'!P182</f>
        <v>0</v>
      </c>
      <c r="L22" s="27" t="n">
        <f aca="false">'[1]Cons-ME'!Q182</f>
        <v>0</v>
      </c>
      <c r="M22" s="27" t="n">
        <f aca="false">'[1]Cons-ME'!R182</f>
        <v>0</v>
      </c>
      <c r="N22" s="27" t="n">
        <f aca="false">'[1]Cons-ME'!S182</f>
        <v>0</v>
      </c>
      <c r="O22" s="37" t="n">
        <f aca="false">SUM(C22:N22)</f>
        <v>0</v>
      </c>
    </row>
    <row r="23" customFormat="false" ht="15.75" hidden="false" customHeight="false" outlineLevel="0" collapsed="false">
      <c r="B23" s="40" t="s">
        <v>34</v>
      </c>
      <c r="C23" s="27" t="n">
        <f aca="false">'[1]Cons-ME'!H180</f>
        <v>0</v>
      </c>
      <c r="D23" s="27" t="n">
        <f aca="false">'[1]Cons-ME'!I180</f>
        <v>1</v>
      </c>
      <c r="E23" s="27" t="n">
        <f aca="false">'[1]Cons-ME'!J180</f>
        <v>0</v>
      </c>
      <c r="F23" s="27" t="n">
        <f aca="false">'[1]Cons-ME'!K180</f>
        <v>0</v>
      </c>
      <c r="G23" s="27" t="n">
        <f aca="false">'[1]Cons-ME'!L180</f>
        <v>0</v>
      </c>
      <c r="H23" s="27" t="n">
        <f aca="false">'[1]Cons-ME'!M180</f>
        <v>0</v>
      </c>
      <c r="I23" s="27" t="n">
        <f aca="false">'[1]Cons-ME'!N180</f>
        <v>0</v>
      </c>
      <c r="J23" s="27" t="n">
        <f aca="false">'[1]Cons-ME'!O180</f>
        <v>0</v>
      </c>
      <c r="K23" s="27" t="n">
        <f aca="false">'[1]Cons-ME'!P180</f>
        <v>0</v>
      </c>
      <c r="L23" s="27" t="n">
        <f aca="false">'[1]Cons-ME'!Q180</f>
        <v>0</v>
      </c>
      <c r="M23" s="27" t="n">
        <f aca="false">'[1]Cons-ME'!R180</f>
        <v>0</v>
      </c>
      <c r="N23" s="27" t="n">
        <f aca="false">'[1]Cons-ME'!S180</f>
        <v>0</v>
      </c>
      <c r="O23" s="41" t="n">
        <f aca="false">SUM(C23:N23)</f>
        <v>1</v>
      </c>
    </row>
    <row r="24" customFormat="false" ht="30.75" hidden="false" customHeight="false" outlineLevel="0" collapsed="false">
      <c r="B24" s="42" t="s">
        <v>35</v>
      </c>
      <c r="C24" s="43" t="n">
        <f aca="false">SUM(C13:C23)</f>
        <v>36</v>
      </c>
      <c r="D24" s="44" t="n">
        <f aca="false">SUM(D13:D23)</f>
        <v>41</v>
      </c>
      <c r="E24" s="44" t="n">
        <f aca="false">SUM(E13:E23)</f>
        <v>7</v>
      </c>
      <c r="F24" s="44" t="n">
        <f aca="false">SUM(F13:F23)</f>
        <v>13</v>
      </c>
      <c r="G24" s="44" t="n">
        <f aca="false">SUM(G13:G23)</f>
        <v>1</v>
      </c>
      <c r="H24" s="44" t="n">
        <f aca="false">SUM(H13:H23)</f>
        <v>0</v>
      </c>
      <c r="I24" s="44" t="n">
        <f aca="false">SUM(I13:I23)</f>
        <v>0</v>
      </c>
      <c r="J24" s="44" t="n">
        <f aca="false">SUM(J13:J23)</f>
        <v>0</v>
      </c>
      <c r="K24" s="44" t="n">
        <f aca="false">SUM(K13:K23)</f>
        <v>0</v>
      </c>
      <c r="L24" s="44" t="n">
        <f aca="false">SUM(L13:L23)</f>
        <v>0</v>
      </c>
      <c r="M24" s="44" t="n">
        <f aca="false">SUM(M13:M23)</f>
        <v>0</v>
      </c>
      <c r="N24" s="45" t="n">
        <f aca="false">SUM(N13:N23)</f>
        <v>0</v>
      </c>
      <c r="O24" s="46" t="n">
        <f aca="false">SUM(C24:N24)</f>
        <v>98</v>
      </c>
    </row>
    <row r="25" customFormat="false" ht="24" hidden="false" customHeight="true" outlineLevel="0" collapsed="false">
      <c r="B25" s="29" t="s">
        <v>36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customFormat="false" ht="24.75" hidden="false" customHeight="false" outlineLevel="0" collapsed="false">
      <c r="B26" s="47" t="s">
        <v>2</v>
      </c>
      <c r="C26" s="48" t="s">
        <v>3</v>
      </c>
      <c r="D26" s="32" t="s">
        <v>4</v>
      </c>
      <c r="E26" s="32" t="s">
        <v>5</v>
      </c>
      <c r="F26" s="32" t="s">
        <v>6</v>
      </c>
      <c r="G26" s="32" t="s">
        <v>7</v>
      </c>
      <c r="H26" s="32" t="s">
        <v>8</v>
      </c>
      <c r="I26" s="32" t="s">
        <v>9</v>
      </c>
      <c r="J26" s="32" t="s">
        <v>10</v>
      </c>
      <c r="K26" s="32" t="s">
        <v>11</v>
      </c>
      <c r="L26" s="32" t="s">
        <v>12</v>
      </c>
      <c r="M26" s="32" t="s">
        <v>13</v>
      </c>
      <c r="N26" s="33" t="s">
        <v>14</v>
      </c>
      <c r="O26" s="49" t="s">
        <v>15</v>
      </c>
    </row>
    <row r="27" customFormat="false" ht="15" hidden="false" customHeight="false" outlineLevel="0" collapsed="false">
      <c r="B27" s="50" t="s">
        <v>37</v>
      </c>
      <c r="C27" s="51" t="n">
        <v>3</v>
      </c>
      <c r="D27" s="52" t="n">
        <v>1</v>
      </c>
      <c r="E27" s="52" t="n">
        <v>0</v>
      </c>
      <c r="F27" s="52" t="n">
        <v>0</v>
      </c>
      <c r="G27" s="52" t="n">
        <v>0</v>
      </c>
      <c r="H27" s="52" t="n">
        <v>0</v>
      </c>
      <c r="I27" s="52" t="n">
        <v>0</v>
      </c>
      <c r="J27" s="52" t="n">
        <v>0</v>
      </c>
      <c r="K27" s="52" t="n">
        <v>0</v>
      </c>
      <c r="L27" s="52" t="n">
        <v>0</v>
      </c>
      <c r="M27" s="52" t="n">
        <v>0</v>
      </c>
      <c r="N27" s="53" t="n">
        <v>0</v>
      </c>
      <c r="O27" s="54" t="n">
        <f aca="false">SUM(C27:N27)</f>
        <v>4</v>
      </c>
    </row>
    <row r="28" customFormat="false" ht="15" hidden="false" customHeight="false" outlineLevel="0" collapsed="false">
      <c r="B28" s="55" t="s">
        <v>38</v>
      </c>
      <c r="C28" s="56" t="n">
        <f aca="false">SUM(C18,(C19*2),C20)</f>
        <v>0</v>
      </c>
      <c r="D28" s="57" t="n">
        <f aca="false">SUM(D18,(D19*2),D20)</f>
        <v>4</v>
      </c>
      <c r="E28" s="57" t="n">
        <f aca="false">SUM(E18,(E19*2),E20)</f>
        <v>0</v>
      </c>
      <c r="F28" s="57" t="n">
        <f aca="false">SUM(F18,(F19*2),F20)</f>
        <v>2</v>
      </c>
      <c r="G28" s="57" t="n">
        <f aca="false">SUM(G18,(G19*2),G20)</f>
        <v>0</v>
      </c>
      <c r="H28" s="57" t="n">
        <f aca="false">SUM(H18,(H19*2),H20)</f>
        <v>0</v>
      </c>
      <c r="I28" s="57" t="n">
        <f aca="false">SUM(I18,(I19*2),I20)</f>
        <v>0</v>
      </c>
      <c r="J28" s="57" t="n">
        <f aca="false">SUM(J18,(J19*2),J20)</f>
        <v>0</v>
      </c>
      <c r="K28" s="57" t="n">
        <f aca="false">SUM(K18,(K19*2),K20)</f>
        <v>0</v>
      </c>
      <c r="L28" s="57" t="n">
        <f aca="false">SUM(L18,(L19*2),L20)</f>
        <v>0</v>
      </c>
      <c r="M28" s="57" t="n">
        <f aca="false">SUM(M18,(M19*2),M20)</f>
        <v>0</v>
      </c>
      <c r="N28" s="58" t="n">
        <f aca="false">SUM(N18,(N19*2),N20)</f>
        <v>0</v>
      </c>
      <c r="O28" s="59" t="n">
        <f aca="false">SUM(C28:N28)</f>
        <v>6</v>
      </c>
    </row>
    <row r="29" customFormat="false" ht="15" hidden="false" customHeight="false" outlineLevel="0" collapsed="false">
      <c r="B29" s="55" t="s">
        <v>39</v>
      </c>
      <c r="C29" s="56" t="n">
        <f aca="false">SUM(C14,C15,C16)</f>
        <v>11</v>
      </c>
      <c r="D29" s="57" t="n">
        <f aca="false">SUM(D14,D15,D16)</f>
        <v>9</v>
      </c>
      <c r="E29" s="57" t="n">
        <f aca="false">SUM(E14,E15,E16)</f>
        <v>5</v>
      </c>
      <c r="F29" s="57" t="n">
        <f aca="false">SUM(F14,F15,F16)</f>
        <v>9</v>
      </c>
      <c r="G29" s="57" t="n">
        <f aca="false">SUM(G14,G15,G16)</f>
        <v>0</v>
      </c>
      <c r="H29" s="57" t="n">
        <f aca="false">SUM(H14,H15,H16)</f>
        <v>0</v>
      </c>
      <c r="I29" s="57" t="n">
        <f aca="false">SUM(I14,I15,I16)</f>
        <v>0</v>
      </c>
      <c r="J29" s="57" t="n">
        <f aca="false">SUM(J14,J15,J16)</f>
        <v>0</v>
      </c>
      <c r="K29" s="57" t="n">
        <f aca="false">SUM(K14,K15,K16)</f>
        <v>0</v>
      </c>
      <c r="L29" s="57" t="n">
        <f aca="false">SUM(L14,L15,L16)</f>
        <v>0</v>
      </c>
      <c r="M29" s="57" t="n">
        <f aca="false">SUM(M14,M15,M16)</f>
        <v>0</v>
      </c>
      <c r="N29" s="58" t="n">
        <f aca="false">SUM(N14,N15,N16)</f>
        <v>0</v>
      </c>
      <c r="O29" s="59" t="n">
        <f aca="false">SUM(C29:N29)</f>
        <v>34</v>
      </c>
    </row>
    <row r="30" customFormat="false" ht="15" hidden="false" customHeight="false" outlineLevel="0" collapsed="false">
      <c r="B30" s="55" t="s">
        <v>40</v>
      </c>
      <c r="C30" s="56" t="n">
        <f aca="false">SUM(C16,C17,C21,(C22*2),C23)</f>
        <v>22</v>
      </c>
      <c r="D30" s="57" t="n">
        <f aca="false">SUM(D16,D17,D21,(D22*2),D23)</f>
        <v>28</v>
      </c>
      <c r="E30" s="57" t="n">
        <f aca="false">SUM(E16,E17,E21,(E22*2),E23)</f>
        <v>2</v>
      </c>
      <c r="F30" s="57" t="n">
        <f aca="false">SUM(F16,F17,F21,(F22*2),F23)</f>
        <v>2</v>
      </c>
      <c r="G30" s="57" t="n">
        <f aca="false">SUM(G16,G17,G21,(G22*2),G23)</f>
        <v>1</v>
      </c>
      <c r="H30" s="57" t="n">
        <f aca="false">SUM(H16,H17,H21,(H22*2),H23)</f>
        <v>0</v>
      </c>
      <c r="I30" s="57" t="n">
        <f aca="false">SUM(I16,I17,I21,(I22*2),I23)</f>
        <v>0</v>
      </c>
      <c r="J30" s="57" t="n">
        <f aca="false">SUM(J16,J17,J21,(J22*2),J23)</f>
        <v>0</v>
      </c>
      <c r="K30" s="57" t="n">
        <f aca="false">SUM(K16,K17,K21,(K22*2),K23)</f>
        <v>0</v>
      </c>
      <c r="L30" s="57" t="n">
        <f aca="false">SUM(L16,L17,L21,(L22*2),L23)</f>
        <v>0</v>
      </c>
      <c r="M30" s="57" t="n">
        <f aca="false">SUM(M16,M17,M21,(M22*2),M23)</f>
        <v>0</v>
      </c>
      <c r="N30" s="58" t="n">
        <v>0</v>
      </c>
      <c r="O30" s="59" t="n">
        <f aca="false">SUM(C30:N30)</f>
        <v>55</v>
      </c>
    </row>
    <row r="31" customFormat="false" ht="15.75" hidden="false" customHeight="false" outlineLevel="0" collapsed="false">
      <c r="B31" s="60" t="s">
        <v>41</v>
      </c>
      <c r="C31" s="61" t="n">
        <v>0</v>
      </c>
      <c r="D31" s="62" t="n">
        <v>0</v>
      </c>
      <c r="E31" s="62" t="n">
        <v>0</v>
      </c>
      <c r="F31" s="62" t="n">
        <v>0</v>
      </c>
      <c r="G31" s="62" t="n">
        <v>0</v>
      </c>
      <c r="H31" s="62" t="n">
        <v>0</v>
      </c>
      <c r="I31" s="62" t="n">
        <v>0</v>
      </c>
      <c r="J31" s="62" t="n">
        <v>0</v>
      </c>
      <c r="K31" s="62" t="n">
        <v>0</v>
      </c>
      <c r="L31" s="62" t="n">
        <v>0</v>
      </c>
      <c r="M31" s="62" t="n">
        <v>0</v>
      </c>
      <c r="N31" s="63" t="n">
        <v>0</v>
      </c>
      <c r="O31" s="64" t="n">
        <f aca="false">SUM(C31:N31)</f>
        <v>0</v>
      </c>
    </row>
    <row r="32" customFormat="false" ht="15.75" hidden="false" customHeight="false" outlineLevel="0" collapsed="false">
      <c r="B32" s="65" t="s">
        <v>42</v>
      </c>
      <c r="C32" s="66" t="n">
        <f aca="false">SUM(C27:C31)</f>
        <v>36</v>
      </c>
      <c r="D32" s="67" t="n">
        <f aca="false">SUM(D27:D31)</f>
        <v>42</v>
      </c>
      <c r="E32" s="67" t="n">
        <f aca="false">SUM(E27:E31)</f>
        <v>7</v>
      </c>
      <c r="F32" s="67" t="n">
        <f aca="false">SUM(F27:F31)</f>
        <v>13</v>
      </c>
      <c r="G32" s="67" t="n">
        <f aca="false">SUM(G27:G31)</f>
        <v>1</v>
      </c>
      <c r="H32" s="67" t="n">
        <f aca="false">SUM(H27:H31)</f>
        <v>0</v>
      </c>
      <c r="I32" s="67" t="n">
        <f aca="false">SUM(I27:I31)</f>
        <v>0</v>
      </c>
      <c r="J32" s="67" t="n">
        <v>0</v>
      </c>
      <c r="K32" s="68" t="n">
        <f aca="false">SUM(K27:K31)</f>
        <v>0</v>
      </c>
      <c r="L32" s="68" t="n">
        <f aca="false">SUM(L27:L31)</f>
        <v>0</v>
      </c>
      <c r="M32" s="68" t="n">
        <f aca="false">SUM(M27:M31)</f>
        <v>0</v>
      </c>
      <c r="N32" s="69" t="n">
        <v>0</v>
      </c>
      <c r="O32" s="70" t="n">
        <f aca="false">SUM(C32:N32)</f>
        <v>99</v>
      </c>
    </row>
    <row r="33" customFormat="false" ht="15" hidden="false" customHeight="false" outlineLevel="0" collapsed="false">
      <c r="B33" s="71" t="s">
        <v>43</v>
      </c>
      <c r="C33" s="71"/>
      <c r="D33" s="71"/>
      <c r="E33" s="71"/>
      <c r="L33" s="72"/>
      <c r="M33" s="73" t="s">
        <v>44</v>
      </c>
      <c r="N33" s="73"/>
      <c r="O33" s="73"/>
    </row>
  </sheetData>
  <mergeCells count="5">
    <mergeCell ref="B1:O1"/>
    <mergeCell ref="B7:N7"/>
    <mergeCell ref="B11:N11"/>
    <mergeCell ref="B25:N25"/>
    <mergeCell ref="M33:O33"/>
  </mergeCells>
  <printOptions headings="false" gridLines="false" gridLinesSet="true" horizontalCentered="false" verticalCentered="false"/>
  <pageMargins left="0.229861111111111" right="0.159722222222222" top="0.220138888888889" bottom="0.1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77933C"/>
    <pageSetUpPr fitToPage="false"/>
  </sheetPr>
  <dimension ref="B1:O16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17" activeCellId="0" sqref="B17"/>
    </sheetView>
  </sheetViews>
  <sheetFormatPr defaultRowHeight="15" zeroHeight="false" outlineLevelRow="0" outlineLevelCol="0"/>
  <cols>
    <col collapsed="false" customWidth="true" hidden="false" outlineLevel="0" max="1" min="1" style="0" width="1.29"/>
    <col collapsed="false" customWidth="true" hidden="false" outlineLevel="0" max="2" min="2" style="0" width="32.29"/>
    <col collapsed="false" customWidth="true" hidden="false" outlineLevel="0" max="3" min="3" style="0" width="8.67"/>
    <col collapsed="false" customWidth="true" hidden="false" outlineLevel="0" max="4" min="4" style="0" width="8.14"/>
    <col collapsed="false" customWidth="true" hidden="false" outlineLevel="0" max="5" min="5" style="0" width="8.29"/>
    <col collapsed="false" customWidth="true" hidden="false" outlineLevel="0" max="6" min="6" style="0" width="8"/>
    <col collapsed="false" customWidth="true" hidden="false" outlineLevel="0" max="7" min="7" style="0" width="7.57"/>
    <col collapsed="false" customWidth="true" hidden="false" outlineLevel="0" max="8" min="8" style="0" width="7.71"/>
    <col collapsed="false" customWidth="true" hidden="false" outlineLevel="0" max="10" min="9" style="0" width="7.57"/>
    <col collapsed="false" customWidth="true" hidden="false" outlineLevel="0" max="11" min="11" style="0" width="7.71"/>
    <col collapsed="false" customWidth="true" hidden="false" outlineLevel="0" max="12" min="12" style="0" width="8.29"/>
    <col collapsed="false" customWidth="true" hidden="false" outlineLevel="0" max="13" min="13" style="0" width="7.15"/>
    <col collapsed="false" customWidth="true" hidden="false" outlineLevel="0" max="14" min="14" style="0" width="7.86"/>
    <col collapsed="false" customWidth="true" hidden="false" outlineLevel="0" max="15" min="15" style="0" width="10.58"/>
    <col collapsed="false" customWidth="true" hidden="false" outlineLevel="0" max="1025" min="16" style="0" width="8.67"/>
  </cols>
  <sheetData>
    <row r="1" customFormat="false" ht="15.75" hidden="false" customHeight="false" outlineLevel="0" collapsed="false"/>
    <row r="2" customFormat="false" ht="30.75" hidden="false" customHeight="true" outlineLevel="0" collapsed="false">
      <c r="B2" s="74" t="s">
        <v>45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customFormat="false" ht="27.75" hidden="false" customHeight="true" outlineLevel="0" collapsed="false">
      <c r="B3" s="75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8" t="s">
        <v>14</v>
      </c>
      <c r="O3" s="76" t="s">
        <v>15</v>
      </c>
    </row>
    <row r="4" customFormat="false" ht="15" hidden="false" customHeight="false" outlineLevel="0" collapsed="false">
      <c r="B4" s="77" t="s">
        <v>46</v>
      </c>
      <c r="C4" s="27" t="n">
        <f aca="false">'[1]Cons-ME'!H213</f>
        <v>29</v>
      </c>
      <c r="D4" s="27" t="n">
        <f aca="false">'[1]Cons-ME'!I213</f>
        <v>17</v>
      </c>
      <c r="E4" s="27" t="n">
        <f aca="false">'[1]Cons-ME'!J213</f>
        <v>31</v>
      </c>
      <c r="F4" s="27" t="n">
        <f aca="false">'[1]Cons-ME'!K213</f>
        <v>24</v>
      </c>
      <c r="G4" s="27" t="n">
        <f aca="false">'[1]Cons-ME'!L213</f>
        <v>0</v>
      </c>
      <c r="H4" s="27" t="n">
        <f aca="false">'[1]Cons-ME'!M213</f>
        <v>0</v>
      </c>
      <c r="I4" s="27" t="n">
        <f aca="false">'[1]Cons-ME'!N213</f>
        <v>0</v>
      </c>
      <c r="J4" s="27" t="n">
        <f aca="false">'[1]Cons-ME'!O213</f>
        <v>0</v>
      </c>
      <c r="K4" s="27" t="n">
        <f aca="false">'[1]Cons-ME'!P213</f>
        <v>0</v>
      </c>
      <c r="L4" s="27" t="n">
        <f aca="false">'[1]Cons-ME'!Q213</f>
        <v>0</v>
      </c>
      <c r="M4" s="27" t="n">
        <f aca="false">'[1]Cons-ME'!R213</f>
        <v>0</v>
      </c>
      <c r="N4" s="27" t="n">
        <f aca="false">'[1]Cons-ME'!S213</f>
        <v>0</v>
      </c>
      <c r="O4" s="78" t="n">
        <f aca="false">SUM(C4:N4)</f>
        <v>101</v>
      </c>
    </row>
    <row r="5" customFormat="false" ht="15" hidden="false" customHeight="false" outlineLevel="0" collapsed="false">
      <c r="B5" s="79" t="s">
        <v>47</v>
      </c>
      <c r="C5" s="27" t="n">
        <f aca="false">'[1]Cons-ME'!H214</f>
        <v>11</v>
      </c>
      <c r="D5" s="27" t="n">
        <f aca="false">'[1]Cons-ME'!I214</f>
        <v>9</v>
      </c>
      <c r="E5" s="27" t="n">
        <f aca="false">'[1]Cons-ME'!J214</f>
        <v>7</v>
      </c>
      <c r="F5" s="27" t="n">
        <f aca="false">'[1]Cons-ME'!K214</f>
        <v>8</v>
      </c>
      <c r="G5" s="27" t="n">
        <f aca="false">'[1]Cons-ME'!L214</f>
        <v>0</v>
      </c>
      <c r="H5" s="27" t="n">
        <f aca="false">'[1]Cons-ME'!M214</f>
        <v>0</v>
      </c>
      <c r="I5" s="27" t="n">
        <f aca="false">'[1]Cons-ME'!N214</f>
        <v>0</v>
      </c>
      <c r="J5" s="27" t="n">
        <f aca="false">'[1]Cons-ME'!O214</f>
        <v>0</v>
      </c>
      <c r="K5" s="27" t="n">
        <f aca="false">'[1]Cons-ME'!P214</f>
        <v>0</v>
      </c>
      <c r="L5" s="27" t="n">
        <f aca="false">'[1]Cons-ME'!Q214</f>
        <v>0</v>
      </c>
      <c r="M5" s="27" t="n">
        <f aca="false">'[1]Cons-ME'!R214</f>
        <v>0</v>
      </c>
      <c r="N5" s="27" t="n">
        <f aca="false">'[1]Cons-ME'!S214</f>
        <v>0</v>
      </c>
      <c r="O5" s="78" t="n">
        <f aca="false">SUM(C5:N5)</f>
        <v>35</v>
      </c>
    </row>
    <row r="6" customFormat="false" ht="15" hidden="false" customHeight="false" outlineLevel="0" collapsed="false">
      <c r="B6" s="80" t="s">
        <v>48</v>
      </c>
      <c r="C6" s="27" t="n">
        <f aca="false">'[1]Cons-ME'!H215</f>
        <v>22</v>
      </c>
      <c r="D6" s="27" t="n">
        <f aca="false">'[1]Cons-ME'!I215</f>
        <v>7</v>
      </c>
      <c r="E6" s="27" t="n">
        <f aca="false">'[1]Cons-ME'!J215</f>
        <v>9</v>
      </c>
      <c r="F6" s="27" t="n">
        <f aca="false">'[1]Cons-ME'!K215</f>
        <v>10</v>
      </c>
      <c r="G6" s="27" t="n">
        <f aca="false">'[1]Cons-ME'!L215</f>
        <v>0</v>
      </c>
      <c r="H6" s="27" t="n">
        <f aca="false">'[1]Cons-ME'!M215</f>
        <v>0</v>
      </c>
      <c r="I6" s="27" t="n">
        <f aca="false">'[1]Cons-ME'!N215</f>
        <v>0</v>
      </c>
      <c r="J6" s="27" t="n">
        <f aca="false">'[1]Cons-ME'!O215</f>
        <v>0</v>
      </c>
      <c r="K6" s="27" t="n">
        <f aca="false">'[1]Cons-ME'!P215</f>
        <v>0</v>
      </c>
      <c r="L6" s="27" t="n">
        <f aca="false">'[1]Cons-ME'!Q215</f>
        <v>0</v>
      </c>
      <c r="M6" s="27" t="n">
        <f aca="false">'[1]Cons-ME'!R215</f>
        <v>0</v>
      </c>
      <c r="N6" s="27" t="n">
        <f aca="false">'[1]Cons-ME'!S215</f>
        <v>0</v>
      </c>
      <c r="O6" s="78" t="n">
        <f aca="false">SUM(C6:N6)</f>
        <v>48</v>
      </c>
    </row>
    <row r="7" customFormat="false" ht="15.75" hidden="false" customHeight="false" outlineLevel="0" collapsed="false">
      <c r="B7" s="80" t="s">
        <v>49</v>
      </c>
      <c r="C7" s="27" t="n">
        <f aca="false">'[1]Cons-ME'!H216</f>
        <v>6</v>
      </c>
      <c r="D7" s="27" t="n">
        <f aca="false">'[1]Cons-ME'!I216</f>
        <v>0</v>
      </c>
      <c r="E7" s="27" t="n">
        <f aca="false">'[1]Cons-ME'!J216</f>
        <v>3</v>
      </c>
      <c r="F7" s="27" t="n">
        <f aca="false">'[1]Cons-ME'!K216</f>
        <v>1</v>
      </c>
      <c r="G7" s="27" t="n">
        <f aca="false">'[1]Cons-ME'!L216</f>
        <v>0</v>
      </c>
      <c r="H7" s="27" t="n">
        <f aca="false">'[1]Cons-ME'!M216</f>
        <v>0</v>
      </c>
      <c r="I7" s="27" t="n">
        <f aca="false">'[1]Cons-ME'!N216</f>
        <v>0</v>
      </c>
      <c r="J7" s="27" t="n">
        <f aca="false">'[1]Cons-ME'!O216</f>
        <v>0</v>
      </c>
      <c r="K7" s="27" t="n">
        <f aca="false">'[1]Cons-ME'!P216</f>
        <v>0</v>
      </c>
      <c r="L7" s="27" t="n">
        <f aca="false">'[1]Cons-ME'!Q216</f>
        <v>0</v>
      </c>
      <c r="M7" s="27" t="n">
        <f aca="false">'[1]Cons-ME'!R216</f>
        <v>0</v>
      </c>
      <c r="N7" s="27" t="n">
        <f aca="false">'[1]Cons-ME'!S216</f>
        <v>0</v>
      </c>
      <c r="O7" s="78" t="n">
        <f aca="false">SUM(C7:N7)</f>
        <v>10</v>
      </c>
    </row>
    <row r="8" customFormat="false" ht="15.75" hidden="false" customHeight="false" outlineLevel="0" collapsed="false">
      <c r="B8" s="81" t="s">
        <v>50</v>
      </c>
      <c r="C8" s="82" t="n">
        <f aca="false">SUM(C4:C7)</f>
        <v>68</v>
      </c>
      <c r="D8" s="83" t="n">
        <f aca="false">SUM(D4:D7)</f>
        <v>33</v>
      </c>
      <c r="E8" s="83" t="n">
        <f aca="false">SUM(E4:E7)</f>
        <v>50</v>
      </c>
      <c r="F8" s="83" t="n">
        <f aca="false">SUM(F4:F7)</f>
        <v>43</v>
      </c>
      <c r="G8" s="83" t="n">
        <f aca="false">SUM(G4:G7)</f>
        <v>0</v>
      </c>
      <c r="H8" s="83" t="n">
        <f aca="false">SUM(H4:H7)</f>
        <v>0</v>
      </c>
      <c r="I8" s="83" t="n">
        <f aca="false">SUM(I4:I7)</f>
        <v>0</v>
      </c>
      <c r="J8" s="83" t="n">
        <f aca="false">SUM(J4:J7)</f>
        <v>0</v>
      </c>
      <c r="K8" s="83" t="n">
        <f aca="false">SUM(K4:K7)</f>
        <v>0</v>
      </c>
      <c r="L8" s="83" t="n">
        <f aca="false">SUM(L4:L7)</f>
        <v>0</v>
      </c>
      <c r="M8" s="83" t="n">
        <f aca="false">SUM(M4:M7)</f>
        <v>0</v>
      </c>
      <c r="N8" s="84" t="n">
        <f aca="false">SUM(N4:N7)</f>
        <v>0</v>
      </c>
      <c r="O8" s="85" t="n">
        <f aca="false">SUM(C8:N8)</f>
        <v>194</v>
      </c>
    </row>
    <row r="16" customFormat="false" ht="15" hidden="false" customHeight="false" outlineLevel="0" collapsed="false">
      <c r="M16" s="0" t="n">
        <v>17</v>
      </c>
    </row>
  </sheetData>
  <mergeCells count="1">
    <mergeCell ref="B2:O2"/>
  </mergeCells>
  <printOptions headings="false" gridLines="false" gridLinesSet="true" horizontalCentered="false" verticalCentered="false"/>
  <pageMargins left="0.209722222222222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7030A0"/>
    <pageSetUpPr fitToPage="false"/>
  </sheetPr>
  <dimension ref="B1:O7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30" activeCellId="0" sqref="B30"/>
    </sheetView>
  </sheetViews>
  <sheetFormatPr defaultRowHeight="15" zeroHeight="false" outlineLevelRow="0" outlineLevelCol="0"/>
  <cols>
    <col collapsed="false" customWidth="true" hidden="true" outlineLevel="0" max="1" min="1" style="0" width="6.01"/>
    <col collapsed="false" customWidth="true" hidden="false" outlineLevel="0" max="2" min="2" style="0" width="30.43"/>
    <col collapsed="false" customWidth="true" hidden="false" outlineLevel="0" max="3" min="3" style="0" width="9"/>
    <col collapsed="false" customWidth="true" hidden="false" outlineLevel="0" max="4" min="4" style="0" width="8.86"/>
    <col collapsed="false" customWidth="true" hidden="false" outlineLevel="0" max="5" min="5" style="0" width="8.14"/>
    <col collapsed="false" customWidth="true" hidden="false" outlineLevel="0" max="6" min="6" style="0" width="7.71"/>
    <col collapsed="false" customWidth="true" hidden="false" outlineLevel="0" max="7" min="7" style="0" width="7.42"/>
    <col collapsed="false" customWidth="true" hidden="false" outlineLevel="0" max="8" min="8" style="0" width="8"/>
    <col collapsed="false" customWidth="true" hidden="false" outlineLevel="0" max="9" min="9" style="0" width="7.86"/>
    <col collapsed="false" customWidth="true" hidden="false" outlineLevel="0" max="10" min="10" style="0" width="7.71"/>
    <col collapsed="false" customWidth="true" hidden="false" outlineLevel="0" max="11" min="11" style="0" width="7.57"/>
    <col collapsed="false" customWidth="true" hidden="false" outlineLevel="0" max="12" min="12" style="0" width="7.86"/>
    <col collapsed="false" customWidth="true" hidden="false" outlineLevel="0" max="13" min="13" style="0" width="8.14"/>
    <col collapsed="false" customWidth="true" hidden="false" outlineLevel="0" max="14" min="14" style="0" width="8.67"/>
    <col collapsed="false" customWidth="true" hidden="false" outlineLevel="0" max="15" min="15" style="0" width="10.58"/>
    <col collapsed="false" customWidth="true" hidden="false" outlineLevel="0" max="1025" min="16" style="0" width="8.67"/>
  </cols>
  <sheetData>
    <row r="1" customFormat="false" ht="15.75" hidden="false" customHeight="false" outlineLevel="0" collapsed="false"/>
    <row r="2" customFormat="false" ht="27" hidden="false" customHeight="true" outlineLevel="0" collapsed="false">
      <c r="B2" s="86" t="s">
        <v>51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customFormat="false" ht="24.75" hidden="false" customHeight="false" outlineLevel="0" collapsed="false">
      <c r="B3" s="75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  <c r="L3" s="48" t="s">
        <v>12</v>
      </c>
      <c r="M3" s="48" t="s">
        <v>13</v>
      </c>
      <c r="N3" s="48" t="s">
        <v>14</v>
      </c>
      <c r="O3" s="76" t="s">
        <v>20</v>
      </c>
    </row>
    <row r="4" customFormat="false" ht="15" hidden="false" customHeight="false" outlineLevel="0" collapsed="false">
      <c r="B4" s="79" t="s">
        <v>52</v>
      </c>
      <c r="C4" s="87" t="n">
        <f aca="false">'[1]Cons-ME'!H239</f>
        <v>12</v>
      </c>
      <c r="D4" s="87" t="n">
        <f aca="false">'[1]Cons-ME'!I239</f>
        <v>8</v>
      </c>
      <c r="E4" s="87" t="n">
        <f aca="false">'[1]Cons-ME'!J239</f>
        <v>13</v>
      </c>
      <c r="F4" s="87" t="n">
        <f aca="false">'[1]Cons-ME'!K239</f>
        <v>12</v>
      </c>
      <c r="G4" s="87" t="n">
        <f aca="false">'[1]Cons-ME'!L239</f>
        <v>0</v>
      </c>
      <c r="H4" s="87" t="n">
        <f aca="false">'[1]Cons-ME'!M239</f>
        <v>0</v>
      </c>
      <c r="I4" s="87" t="n">
        <f aca="false">'[1]Cons-ME'!N239</f>
        <v>0</v>
      </c>
      <c r="J4" s="87" t="n">
        <f aca="false">'[1]Cons-ME'!O239</f>
        <v>0</v>
      </c>
      <c r="K4" s="87" t="n">
        <f aca="false">'[1]Cons-ME'!P239</f>
        <v>0</v>
      </c>
      <c r="L4" s="87" t="n">
        <f aca="false">'[1]Cons-ME'!Q239</f>
        <v>0</v>
      </c>
      <c r="M4" s="87" t="n">
        <f aca="false">'[1]Cons-ME'!R239</f>
        <v>0</v>
      </c>
      <c r="N4" s="87" t="n">
        <f aca="false">'[1]Cons-ME'!S239</f>
        <v>0</v>
      </c>
      <c r="O4" s="88" t="n">
        <f aca="false">SUM(C4:N4)</f>
        <v>45</v>
      </c>
    </row>
    <row r="5" customFormat="false" ht="15" hidden="false" customHeight="false" outlineLevel="0" collapsed="false">
      <c r="B5" s="79" t="s">
        <v>53</v>
      </c>
      <c r="C5" s="87" t="n">
        <f aca="false">'[1]Cons-ME'!H240</f>
        <v>6</v>
      </c>
      <c r="D5" s="87" t="n">
        <f aca="false">'[1]Cons-ME'!I240</f>
        <v>3</v>
      </c>
      <c r="E5" s="87" t="n">
        <f aca="false">'[1]Cons-ME'!J240</f>
        <v>2</v>
      </c>
      <c r="F5" s="87" t="n">
        <f aca="false">'[1]Cons-ME'!K240</f>
        <v>2</v>
      </c>
      <c r="G5" s="87" t="n">
        <f aca="false">'[1]Cons-ME'!L240</f>
        <v>0</v>
      </c>
      <c r="H5" s="87" t="n">
        <f aca="false">'[1]Cons-ME'!M240</f>
        <v>0</v>
      </c>
      <c r="I5" s="87" t="n">
        <f aca="false">'[1]Cons-ME'!N240</f>
        <v>0</v>
      </c>
      <c r="J5" s="87" t="n">
        <f aca="false">'[1]Cons-ME'!O240</f>
        <v>0</v>
      </c>
      <c r="K5" s="87" t="n">
        <f aca="false">'[1]Cons-ME'!P240</f>
        <v>0</v>
      </c>
      <c r="L5" s="87" t="n">
        <f aca="false">'[1]Cons-ME'!Q240</f>
        <v>0</v>
      </c>
      <c r="M5" s="87" t="n">
        <f aca="false">'[1]Cons-ME'!R240</f>
        <v>0</v>
      </c>
      <c r="N5" s="87" t="n">
        <f aca="false">'[1]Cons-ME'!S240</f>
        <v>0</v>
      </c>
      <c r="O5" s="88" t="n">
        <f aca="false">SUM(C5:N5)</f>
        <v>13</v>
      </c>
    </row>
    <row r="6" customFormat="false" ht="15.75" hidden="false" customHeight="false" outlineLevel="0" collapsed="false">
      <c r="B6" s="89" t="s">
        <v>54</v>
      </c>
      <c r="C6" s="87" t="n">
        <f aca="false">'[1]Cons-ME'!H241</f>
        <v>0</v>
      </c>
      <c r="D6" s="87" t="n">
        <f aca="false">'[1]Cons-ME'!I241</f>
        <v>0</v>
      </c>
      <c r="E6" s="87" t="n">
        <f aca="false">'[1]Cons-ME'!J241</f>
        <v>1</v>
      </c>
      <c r="F6" s="87" t="n">
        <f aca="false">'[1]Cons-ME'!K241</f>
        <v>1</v>
      </c>
      <c r="G6" s="87" t="n">
        <f aca="false">'[1]Cons-ME'!L241</f>
        <v>0</v>
      </c>
      <c r="H6" s="87" t="n">
        <f aca="false">'[1]Cons-ME'!M241</f>
        <v>0</v>
      </c>
      <c r="I6" s="87" t="n">
        <f aca="false">'[1]Cons-ME'!N241</f>
        <v>0</v>
      </c>
      <c r="J6" s="87" t="n">
        <f aca="false">'[1]Cons-ME'!O241</f>
        <v>0</v>
      </c>
      <c r="K6" s="87" t="n">
        <f aca="false">'[1]Cons-ME'!P241</f>
        <v>0</v>
      </c>
      <c r="L6" s="87" t="n">
        <f aca="false">'[1]Cons-ME'!Q241</f>
        <v>0</v>
      </c>
      <c r="M6" s="87" t="n">
        <f aca="false">'[1]Cons-ME'!R241</f>
        <v>0</v>
      </c>
      <c r="N6" s="87" t="n">
        <f aca="false">'[1]Cons-ME'!S241</f>
        <v>0</v>
      </c>
      <c r="O6" s="90" t="n">
        <f aca="false">SUM(C6:N6)</f>
        <v>2</v>
      </c>
    </row>
    <row r="7" customFormat="false" ht="15.75" hidden="false" customHeight="false" outlineLevel="0" collapsed="false">
      <c r="B7" s="91" t="s">
        <v>55</v>
      </c>
      <c r="C7" s="82" t="n">
        <f aca="false">SUM(C3:C6)</f>
        <v>18</v>
      </c>
      <c r="D7" s="83" t="n">
        <f aca="false">SUM(D3:D6)</f>
        <v>11</v>
      </c>
      <c r="E7" s="83" t="n">
        <f aca="false">SUM(E3:E6)</f>
        <v>16</v>
      </c>
      <c r="F7" s="83" t="n">
        <f aca="false">SUM(F3:F6)</f>
        <v>15</v>
      </c>
      <c r="G7" s="83" t="n">
        <f aca="false">SUM(G3:G6)</f>
        <v>0</v>
      </c>
      <c r="H7" s="83" t="n">
        <f aca="false">SUM(H3:H6)</f>
        <v>0</v>
      </c>
      <c r="I7" s="83" t="n">
        <f aca="false">SUM(I3:I6)</f>
        <v>0</v>
      </c>
      <c r="J7" s="83" t="n">
        <f aca="false">SUM(J3:J6)</f>
        <v>0</v>
      </c>
      <c r="K7" s="83" t="n">
        <f aca="false">SUM(K3:K6)</f>
        <v>0</v>
      </c>
      <c r="L7" s="83" t="n">
        <f aca="false">SUM(L3:L6)</f>
        <v>0</v>
      </c>
      <c r="M7" s="83" t="n">
        <f aca="false">SUM(M3:M6)</f>
        <v>0</v>
      </c>
      <c r="N7" s="84" t="n">
        <f aca="false">SUM(N3:N6)</f>
        <v>0</v>
      </c>
      <c r="O7" s="85" t="n">
        <f aca="false">SUM(C7:N7)</f>
        <v>60</v>
      </c>
    </row>
  </sheetData>
  <mergeCells count="1">
    <mergeCell ref="B2:O2"/>
  </mergeCells>
  <printOptions headings="false" gridLines="false" gridLinesSet="true" horizontalCentered="false" verticalCentered="false"/>
  <pageMargins left="0.409722222222222" right="0.390277777777778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7" activeCellId="0" sqref="M17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LibreOffice/5.4.3.2$Windows_X86_64 LibreOffice_project/92a7159f7e4af62137622921e809f8546db437e5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2021-02-04T14:25:09Z</dcterms:created>
  <dc:creator>carlos-miranda</dc:creator>
  <dc:description/>
  <dc:language>pt-BR</dc:language>
  <cp:lastModifiedBy>carlos-miranda</cp:lastModifiedBy>
  <cp:lastPrinted>2021-05-10T14:12:50Z</cp:lastPrinted>
  <dcterms:modified xsi:type="dcterms:W3CDTF">2021-05-10T14:22:13Z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